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" windowWidth="14175" windowHeight="1017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32" i="1"/>
  <c r="G32"/>
  <c r="H32"/>
  <c r="I32"/>
  <c r="F31"/>
  <c r="G31"/>
  <c r="H31"/>
  <c r="I31"/>
  <c r="F10" l="1"/>
  <c r="G10"/>
  <c r="H10"/>
  <c r="I10"/>
  <c r="I23" l="1"/>
  <c r="G23"/>
  <c r="H23"/>
  <c r="F23"/>
  <c r="F21"/>
  <c r="G21"/>
  <c r="H21"/>
  <c r="I21"/>
  <c r="F22"/>
  <c r="G22"/>
  <c r="H22"/>
  <c r="I22"/>
  <c r="F24"/>
  <c r="G24"/>
  <c r="G38" s="1"/>
  <c r="I24"/>
  <c r="F33"/>
  <c r="G33"/>
  <c r="H33"/>
  <c r="I33"/>
  <c r="I38" l="1"/>
  <c r="H37"/>
  <c r="H38"/>
  <c r="G37"/>
  <c r="G36" s="1"/>
  <c r="I37"/>
  <c r="F38"/>
  <c r="F37"/>
  <c r="I30" l="1"/>
  <c r="I36"/>
  <c r="H30"/>
  <c r="H36"/>
  <c r="G30"/>
  <c r="F36"/>
  <c r="F30"/>
</calcChain>
</file>

<file path=xl/sharedStrings.xml><?xml version="1.0" encoding="utf-8"?>
<sst xmlns="http://schemas.openxmlformats.org/spreadsheetml/2006/main" count="166" uniqueCount="65">
  <si>
    <t>Приложение 25.2 - Налог на доходы физических лиц</t>
  </si>
  <si>
    <t>Город Назарово</t>
  </si>
  <si>
    <t>Ф/П</t>
  </si>
  <si>
    <t>М</t>
  </si>
  <si>
    <t>Код показателя</t>
  </si>
  <si>
    <t>Наименование показателя</t>
  </si>
  <si>
    <t>Единицы измерения</t>
  </si>
  <si>
    <t>П</t>
  </si>
  <si>
    <t>Денежные доходы населения</t>
  </si>
  <si>
    <t>тыс. руб.</t>
  </si>
  <si>
    <t>Оплата труда наемных работников</t>
  </si>
  <si>
    <t>1</t>
  </si>
  <si>
    <t>I. Доходы физических лиц, источником которых является налоговый агент,      за исключением доходов, в отношении которых исчисление и уплата налога      осуществляется в соответствии со статьями 227,227.1, и 228 Налогового      Кодекса Российской федерации, облагаемых по ставкам (13 %, 9%,15%, 30%,35%), всего (КБК 1 01 02010 01 0000 110)</t>
  </si>
  <si>
    <t>2</t>
  </si>
  <si>
    <t>1. Налоговые вычеты, всего</t>
  </si>
  <si>
    <t>3</t>
  </si>
  <si>
    <t>2. Налогооблагаемая база</t>
  </si>
  <si>
    <t>4</t>
  </si>
  <si>
    <t>3. Сумма начисленного налога</t>
  </si>
  <si>
    <t>5</t>
  </si>
  <si>
    <t>II. Доходы, получаемые физическими лицами, зарегистрированными       в качестве индивидуальных предпринимателей, нотариусов, занимающихся частной практикой, адвокатов, учредивших       адвокатские кабинеты, и других лиц, занимающихся частной практикой, облагаемых по ставке 13%, всего  (КБК 1 01 02020 01 0000 110)</t>
  </si>
  <si>
    <t>6</t>
  </si>
  <si>
    <t>1. Налогооблагаемая база</t>
  </si>
  <si>
    <t>7</t>
  </si>
  <si>
    <t>2. Сумма начисленного налога</t>
  </si>
  <si>
    <t>8</t>
  </si>
  <si>
    <t>III. Доходы, получаемые физическими лицами в соответствии со статьей 228 Налогового Кодекса Российской федерации, облагаемых по ставке (13 %, 35%), всего (КБК 1 01 02030 01 0000 110)</t>
  </si>
  <si>
    <t>9</t>
  </si>
  <si>
    <t>10</t>
  </si>
  <si>
    <t>11</t>
  </si>
  <si>
    <t>IV. Доходы , получаемые физическими лицами, являющимися иностранными гражданами, осуществляющими трудовую деятельность по найму у физических лиц на основании патента, уплачиваемых налог в виде фиксированных авансовых платежей, всего (КБК 1 01 02040 01 0000 110)</t>
  </si>
  <si>
    <t>12</t>
  </si>
  <si>
    <t>13</t>
  </si>
  <si>
    <t>14</t>
  </si>
  <si>
    <t>V. Общая сумма доходов, всего</t>
  </si>
  <si>
    <t>15</t>
  </si>
  <si>
    <t>VI. Налоговые вычеты, всего</t>
  </si>
  <si>
    <t>16</t>
  </si>
  <si>
    <t>VII. Налогооблагаемая база, всего</t>
  </si>
  <si>
    <t>17</t>
  </si>
  <si>
    <t>VIII. Сумма начисленного налога, всего</t>
  </si>
  <si>
    <t>18</t>
  </si>
  <si>
    <t>IX. Норматив отчислений, %, в том числе:</t>
  </si>
  <si>
    <t>19</t>
  </si>
  <si>
    <t>1. Краевой бюджет</t>
  </si>
  <si>
    <t>%</t>
  </si>
  <si>
    <t>20</t>
  </si>
  <si>
    <t>2. Местный бюджет</t>
  </si>
  <si>
    <t>21</t>
  </si>
  <si>
    <t>X. Сумма налога, подлежащая зачислению в бюджет, всего, в том числе:</t>
  </si>
  <si>
    <t>22</t>
  </si>
  <si>
    <t>23</t>
  </si>
  <si>
    <t>24</t>
  </si>
  <si>
    <t>XI. Изменение недоимки</t>
  </si>
  <si>
    <t>25</t>
  </si>
  <si>
    <t>26</t>
  </si>
  <si>
    <t>27</t>
  </si>
  <si>
    <t>XII. Сумма налога с учетом  недоимки</t>
  </si>
  <si>
    <t>28</t>
  </si>
  <si>
    <t>29</t>
  </si>
  <si>
    <t>Приложение №4  к Пояснительной записке</t>
  </si>
  <si>
    <t>2019 прогноз вариант 2</t>
  </si>
  <si>
    <t>2020 прогноз вариант 2</t>
  </si>
  <si>
    <t>2018 Оценка</t>
  </si>
  <si>
    <t>2021 прогноз вариант 2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</si>
</sst>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 inden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4" fontId="4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5"/>
  <sheetViews>
    <sheetView tabSelected="1" topLeftCell="C1" workbookViewId="0">
      <selection activeCell="F12" sqref="F12"/>
    </sheetView>
  </sheetViews>
  <sheetFormatPr defaultRowHeight="15"/>
  <cols>
    <col min="1" max="2" width="4.7109375" style="1" customWidth="1"/>
    <col min="3" max="3" width="8.7109375" style="3" customWidth="1"/>
    <col min="4" max="4" width="62.7109375" style="2" customWidth="1"/>
    <col min="5" max="5" width="10.7109375" style="1" customWidth="1"/>
    <col min="6" max="9" width="10.7109375" style="4" customWidth="1"/>
  </cols>
  <sheetData>
    <row r="1" spans="1:9" ht="45.75" customHeight="1">
      <c r="H1" s="20" t="s">
        <v>60</v>
      </c>
      <c r="I1" s="20"/>
    </row>
    <row r="2" spans="1:9">
      <c r="A2" s="18" t="s">
        <v>0</v>
      </c>
      <c r="B2" s="18"/>
      <c r="C2" s="18"/>
      <c r="D2" s="18"/>
      <c r="E2" s="18"/>
      <c r="F2" s="18"/>
      <c r="G2" s="18"/>
      <c r="H2" s="18"/>
      <c r="I2" s="18"/>
    </row>
    <row r="3" spans="1:9">
      <c r="A3" s="19" t="s">
        <v>1</v>
      </c>
      <c r="B3" s="19"/>
      <c r="C3" s="19"/>
      <c r="D3" s="19"/>
      <c r="E3" s="19"/>
      <c r="F3" s="19"/>
      <c r="G3" s="19"/>
      <c r="H3" s="19"/>
      <c r="I3" s="19"/>
    </row>
    <row r="4" spans="1:9">
      <c r="A4" s="5"/>
      <c r="B4" s="5"/>
      <c r="C4" s="6"/>
      <c r="D4" s="7"/>
      <c r="E4" s="5"/>
      <c r="F4" s="8"/>
      <c r="G4" s="8"/>
      <c r="H4" s="8"/>
      <c r="I4" s="8"/>
    </row>
    <row r="5" spans="1:9" ht="31.5">
      <c r="A5" s="9" t="s">
        <v>2</v>
      </c>
      <c r="B5" s="9" t="s">
        <v>3</v>
      </c>
      <c r="C5" s="10" t="s">
        <v>4</v>
      </c>
      <c r="D5" s="10" t="s">
        <v>5</v>
      </c>
      <c r="E5" s="9" t="s">
        <v>6</v>
      </c>
      <c r="F5" s="9" t="s">
        <v>63</v>
      </c>
      <c r="G5" s="9" t="s">
        <v>61</v>
      </c>
      <c r="H5" s="9" t="s">
        <v>62</v>
      </c>
      <c r="I5" s="9" t="s">
        <v>64</v>
      </c>
    </row>
    <row r="6" spans="1:9">
      <c r="A6" s="5" t="s">
        <v>7</v>
      </c>
      <c r="B6" s="5" t="s">
        <v>3</v>
      </c>
      <c r="C6" s="6"/>
      <c r="D6" s="7" t="s">
        <v>8</v>
      </c>
      <c r="E6" s="5" t="s">
        <v>9</v>
      </c>
      <c r="F6" s="11"/>
      <c r="G6" s="11"/>
      <c r="H6" s="11"/>
      <c r="I6" s="11"/>
    </row>
    <row r="7" spans="1:9">
      <c r="A7" s="5" t="s">
        <v>7</v>
      </c>
      <c r="B7" s="5" t="s">
        <v>3</v>
      </c>
      <c r="C7" s="6"/>
      <c r="D7" s="7" t="s">
        <v>10</v>
      </c>
      <c r="E7" s="5" t="s">
        <v>9</v>
      </c>
      <c r="F7" s="11">
        <v>4935195.7</v>
      </c>
      <c r="G7" s="11">
        <v>5002788.0599999996</v>
      </c>
      <c r="H7" s="11">
        <v>5237638.6399999997</v>
      </c>
      <c r="I7" s="11">
        <v>5477629.5099999998</v>
      </c>
    </row>
    <row r="8" spans="1:9" ht="56.25">
      <c r="A8" s="5" t="s">
        <v>7</v>
      </c>
      <c r="B8" s="5" t="s">
        <v>3</v>
      </c>
      <c r="C8" s="6" t="s">
        <v>11</v>
      </c>
      <c r="D8" s="12" t="s">
        <v>12</v>
      </c>
      <c r="E8" s="5" t="s">
        <v>9</v>
      </c>
      <c r="F8" s="17">
        <v>4935195.7</v>
      </c>
      <c r="G8" s="17">
        <v>5002788.0599999996</v>
      </c>
      <c r="H8" s="17">
        <v>5237638.6399999997</v>
      </c>
      <c r="I8" s="17">
        <v>5477629.5099999998</v>
      </c>
    </row>
    <row r="9" spans="1:9">
      <c r="A9" s="5" t="s">
        <v>7</v>
      </c>
      <c r="B9" s="5" t="s">
        <v>3</v>
      </c>
      <c r="C9" s="6" t="s">
        <v>13</v>
      </c>
      <c r="D9" s="13" t="s">
        <v>14</v>
      </c>
      <c r="E9" s="5" t="s">
        <v>9</v>
      </c>
      <c r="F9" s="11">
        <v>162535</v>
      </c>
      <c r="G9" s="17">
        <v>162535</v>
      </c>
      <c r="H9" s="17">
        <v>162535</v>
      </c>
      <c r="I9" s="17">
        <v>162535</v>
      </c>
    </row>
    <row r="10" spans="1:9">
      <c r="A10" s="5" t="s">
        <v>7</v>
      </c>
      <c r="B10" s="5" t="s">
        <v>3</v>
      </c>
      <c r="C10" s="6" t="s">
        <v>15</v>
      </c>
      <c r="D10" s="13" t="s">
        <v>16</v>
      </c>
      <c r="E10" s="5" t="s">
        <v>9</v>
      </c>
      <c r="F10" s="11">
        <f t="shared" ref="F10:I10" si="0">SUM(F8-F9)</f>
        <v>4772660.7</v>
      </c>
      <c r="G10" s="11">
        <f t="shared" si="0"/>
        <v>4840253.0599999996</v>
      </c>
      <c r="H10" s="11">
        <f t="shared" si="0"/>
        <v>5075103.6399999997</v>
      </c>
      <c r="I10" s="11">
        <f t="shared" si="0"/>
        <v>5315094.51</v>
      </c>
    </row>
    <row r="11" spans="1:9">
      <c r="A11" s="5" t="s">
        <v>7</v>
      </c>
      <c r="B11" s="5" t="s">
        <v>3</v>
      </c>
      <c r="C11" s="6" t="s">
        <v>17</v>
      </c>
      <c r="D11" s="13" t="s">
        <v>18</v>
      </c>
      <c r="E11" s="5" t="s">
        <v>9</v>
      </c>
      <c r="F11" s="11">
        <v>603916</v>
      </c>
      <c r="G11" s="11">
        <v>645844.30000000005</v>
      </c>
      <c r="H11" s="11">
        <v>651208.94999999995</v>
      </c>
      <c r="I11" s="11">
        <v>655410.32999999996</v>
      </c>
    </row>
    <row r="12" spans="1:9" ht="45">
      <c r="A12" s="5" t="s">
        <v>7</v>
      </c>
      <c r="B12" s="5" t="s">
        <v>3</v>
      </c>
      <c r="C12" s="6" t="s">
        <v>19</v>
      </c>
      <c r="D12" s="12" t="s">
        <v>20</v>
      </c>
      <c r="E12" s="5" t="s">
        <v>9</v>
      </c>
      <c r="F12" s="11">
        <v>450137</v>
      </c>
      <c r="G12" s="11">
        <v>445892.4</v>
      </c>
      <c r="H12" s="11">
        <v>454810.3</v>
      </c>
      <c r="I12" s="11">
        <v>473002.7</v>
      </c>
    </row>
    <row r="13" spans="1:9">
      <c r="A13" s="5" t="s">
        <v>7</v>
      </c>
      <c r="B13" s="5" t="s">
        <v>3</v>
      </c>
      <c r="C13" s="6" t="s">
        <v>21</v>
      </c>
      <c r="D13" s="13" t="s">
        <v>22</v>
      </c>
      <c r="E13" s="5" t="s">
        <v>9</v>
      </c>
      <c r="F13" s="11">
        <v>76415</v>
      </c>
      <c r="G13" s="11">
        <v>38176.9</v>
      </c>
      <c r="H13" s="11">
        <v>39668.5</v>
      </c>
      <c r="I13" s="11">
        <v>41214.6</v>
      </c>
    </row>
    <row r="14" spans="1:9">
      <c r="A14" s="5" t="s">
        <v>7</v>
      </c>
      <c r="B14" s="5" t="s">
        <v>3</v>
      </c>
      <c r="C14" s="6" t="s">
        <v>23</v>
      </c>
      <c r="D14" s="13" t="s">
        <v>24</v>
      </c>
      <c r="E14" s="5" t="s">
        <v>9</v>
      </c>
      <c r="F14" s="11">
        <v>9934</v>
      </c>
      <c r="G14" s="11">
        <v>3700</v>
      </c>
      <c r="H14" s="11">
        <v>3800</v>
      </c>
      <c r="I14" s="11">
        <v>3900</v>
      </c>
    </row>
    <row r="15" spans="1:9" ht="33.75">
      <c r="A15" s="5" t="s">
        <v>7</v>
      </c>
      <c r="B15" s="5" t="s">
        <v>3</v>
      </c>
      <c r="C15" s="6" t="s">
        <v>25</v>
      </c>
      <c r="D15" s="7" t="s">
        <v>26</v>
      </c>
      <c r="E15" s="5" t="s">
        <v>9</v>
      </c>
      <c r="F15" s="11">
        <v>804070</v>
      </c>
      <c r="G15" s="11">
        <v>810550</v>
      </c>
      <c r="H15" s="11">
        <v>818666</v>
      </c>
      <c r="I15" s="11">
        <v>826853</v>
      </c>
    </row>
    <row r="16" spans="1:9">
      <c r="A16" s="5" t="s">
        <v>7</v>
      </c>
      <c r="B16" s="5" t="s">
        <v>3</v>
      </c>
      <c r="C16" s="6" t="s">
        <v>27</v>
      </c>
      <c r="D16" s="13" t="s">
        <v>22</v>
      </c>
      <c r="E16" s="5" t="s">
        <v>9</v>
      </c>
      <c r="F16" s="11">
        <v>-4085</v>
      </c>
      <c r="G16" s="11">
        <v>26823</v>
      </c>
      <c r="H16" s="11">
        <v>28462</v>
      </c>
      <c r="I16" s="11">
        <v>30769</v>
      </c>
    </row>
    <row r="17" spans="1:9">
      <c r="A17" s="5" t="s">
        <v>7</v>
      </c>
      <c r="B17" s="5" t="s">
        <v>3</v>
      </c>
      <c r="C17" s="6" t="s">
        <v>28</v>
      </c>
      <c r="D17" s="13" t="s">
        <v>24</v>
      </c>
      <c r="E17" s="5" t="s">
        <v>9</v>
      </c>
      <c r="F17" s="11">
        <v>-1770</v>
      </c>
      <c r="G17" s="11">
        <v>3500</v>
      </c>
      <c r="H17" s="11">
        <v>3700</v>
      </c>
      <c r="I17" s="11">
        <v>4714.5</v>
      </c>
    </row>
    <row r="18" spans="1:9" ht="45">
      <c r="A18" s="5" t="s">
        <v>7</v>
      </c>
      <c r="B18" s="5" t="s">
        <v>3</v>
      </c>
      <c r="C18" s="6" t="s">
        <v>29</v>
      </c>
      <c r="D18" s="12" t="s">
        <v>30</v>
      </c>
      <c r="E18" s="5" t="s">
        <v>9</v>
      </c>
      <c r="F18" s="11">
        <v>13098</v>
      </c>
      <c r="G18" s="11">
        <v>14167</v>
      </c>
      <c r="H18" s="17">
        <v>14333</v>
      </c>
      <c r="I18" s="11">
        <v>14333</v>
      </c>
    </row>
    <row r="19" spans="1:9">
      <c r="A19" s="5" t="s">
        <v>7</v>
      </c>
      <c r="B19" s="5" t="s">
        <v>3</v>
      </c>
      <c r="C19" s="6" t="s">
        <v>31</v>
      </c>
      <c r="D19" s="13" t="s">
        <v>22</v>
      </c>
      <c r="E19" s="5" t="s">
        <v>9</v>
      </c>
      <c r="F19" s="11">
        <v>13098</v>
      </c>
      <c r="G19" s="11">
        <v>14167</v>
      </c>
      <c r="H19" s="11">
        <v>14333</v>
      </c>
      <c r="I19" s="11">
        <v>14333</v>
      </c>
    </row>
    <row r="20" spans="1:9">
      <c r="A20" s="5" t="s">
        <v>7</v>
      </c>
      <c r="B20" s="5" t="s">
        <v>3</v>
      </c>
      <c r="C20" s="6" t="s">
        <v>32</v>
      </c>
      <c r="D20" s="13" t="s">
        <v>24</v>
      </c>
      <c r="E20" s="5" t="s">
        <v>9</v>
      </c>
      <c r="F20" s="11">
        <v>4200</v>
      </c>
      <c r="G20" s="11">
        <v>4250</v>
      </c>
      <c r="H20" s="11">
        <v>4300</v>
      </c>
      <c r="I20" s="11">
        <v>4300</v>
      </c>
    </row>
    <row r="21" spans="1:9">
      <c r="A21" s="5" t="s">
        <v>7</v>
      </c>
      <c r="B21" s="5" t="s">
        <v>3</v>
      </c>
      <c r="C21" s="6" t="s">
        <v>33</v>
      </c>
      <c r="D21" s="7" t="s">
        <v>34</v>
      </c>
      <c r="E21" s="5" t="s">
        <v>9</v>
      </c>
      <c r="F21" s="11">
        <f t="shared" ref="F21:I21" si="1">F8+F12+F15+F18</f>
        <v>6202500.7000000002</v>
      </c>
      <c r="G21" s="11">
        <f t="shared" si="1"/>
        <v>6273397.46</v>
      </c>
      <c r="H21" s="11">
        <f t="shared" si="1"/>
        <v>6525447.9399999995</v>
      </c>
      <c r="I21" s="11">
        <f t="shared" si="1"/>
        <v>6791818.21</v>
      </c>
    </row>
    <row r="22" spans="1:9">
      <c r="A22" s="5" t="s">
        <v>7</v>
      </c>
      <c r="B22" s="5" t="s">
        <v>3</v>
      </c>
      <c r="C22" s="6" t="s">
        <v>35</v>
      </c>
      <c r="D22" s="7" t="s">
        <v>36</v>
      </c>
      <c r="E22" s="5" t="s">
        <v>9</v>
      </c>
      <c r="F22" s="11">
        <f t="shared" ref="F22:I22" si="2">F9</f>
        <v>162535</v>
      </c>
      <c r="G22" s="11">
        <f t="shared" si="2"/>
        <v>162535</v>
      </c>
      <c r="H22" s="11">
        <f t="shared" si="2"/>
        <v>162535</v>
      </c>
      <c r="I22" s="11">
        <f t="shared" si="2"/>
        <v>162535</v>
      </c>
    </row>
    <row r="23" spans="1:9">
      <c r="A23" s="5" t="s">
        <v>7</v>
      </c>
      <c r="B23" s="5" t="s">
        <v>3</v>
      </c>
      <c r="C23" s="6" t="s">
        <v>37</v>
      </c>
      <c r="D23" s="7" t="s">
        <v>38</v>
      </c>
      <c r="E23" s="5" t="s">
        <v>9</v>
      </c>
      <c r="F23" s="11">
        <f t="shared" ref="F23:I24" si="3">F10+F13+F16+F19</f>
        <v>4858088.7</v>
      </c>
      <c r="G23" s="11">
        <f t="shared" si="3"/>
        <v>4919419.96</v>
      </c>
      <c r="H23" s="11">
        <f t="shared" si="3"/>
        <v>5157567.1399999997</v>
      </c>
      <c r="I23" s="11">
        <f t="shared" si="3"/>
        <v>5401411.1099999994</v>
      </c>
    </row>
    <row r="24" spans="1:9">
      <c r="A24" s="5" t="s">
        <v>7</v>
      </c>
      <c r="B24" s="5" t="s">
        <v>3</v>
      </c>
      <c r="C24" s="6" t="s">
        <v>39</v>
      </c>
      <c r="D24" s="7" t="s">
        <v>40</v>
      </c>
      <c r="E24" s="5" t="s">
        <v>9</v>
      </c>
      <c r="F24" s="11">
        <f t="shared" si="3"/>
        <v>616280</v>
      </c>
      <c r="G24" s="11">
        <f t="shared" si="3"/>
        <v>657294.30000000005</v>
      </c>
      <c r="H24" s="11">
        <v>618916.30000000005</v>
      </c>
      <c r="I24" s="11">
        <f t="shared" si="3"/>
        <v>668324.82999999996</v>
      </c>
    </row>
    <row r="25" spans="1:9">
      <c r="A25" s="5"/>
      <c r="B25" s="5"/>
      <c r="C25" s="6" t="s">
        <v>41</v>
      </c>
      <c r="D25" s="7" t="s">
        <v>42</v>
      </c>
      <c r="E25" s="5"/>
      <c r="F25" s="11"/>
      <c r="G25" s="11"/>
      <c r="H25" s="11"/>
      <c r="I25" s="11"/>
    </row>
    <row r="26" spans="1:9">
      <c r="A26" s="5" t="s">
        <v>7</v>
      </c>
      <c r="B26" s="5" t="s">
        <v>3</v>
      </c>
      <c r="C26" s="6" t="s">
        <v>43</v>
      </c>
      <c r="D26" s="13" t="s">
        <v>44</v>
      </c>
      <c r="E26" s="5" t="s">
        <v>45</v>
      </c>
      <c r="F26" s="11">
        <v>70</v>
      </c>
      <c r="G26" s="11">
        <v>70</v>
      </c>
      <c r="H26" s="11">
        <v>70</v>
      </c>
      <c r="I26" s="11">
        <v>70</v>
      </c>
    </row>
    <row r="27" spans="1:9">
      <c r="A27" s="5" t="s">
        <v>7</v>
      </c>
      <c r="B27" s="5" t="s">
        <v>3</v>
      </c>
      <c r="C27" s="6" t="s">
        <v>46</v>
      </c>
      <c r="D27" s="13" t="s">
        <v>47</v>
      </c>
      <c r="E27" s="5" t="s">
        <v>45</v>
      </c>
      <c r="F27" s="11">
        <v>30</v>
      </c>
      <c r="G27" s="11">
        <v>30</v>
      </c>
      <c r="H27" s="11">
        <v>30</v>
      </c>
      <c r="I27" s="11">
        <v>30</v>
      </c>
    </row>
    <row r="28" spans="1:9">
      <c r="A28" s="5"/>
      <c r="B28" s="5"/>
      <c r="C28" s="6"/>
      <c r="D28" s="13" t="s">
        <v>44</v>
      </c>
      <c r="E28" s="5" t="s">
        <v>45</v>
      </c>
      <c r="F28" s="11">
        <v>85</v>
      </c>
      <c r="G28" s="11">
        <v>85</v>
      </c>
      <c r="H28" s="11">
        <v>85</v>
      </c>
      <c r="I28" s="11">
        <v>85</v>
      </c>
    </row>
    <row r="29" spans="1:9">
      <c r="A29" s="5"/>
      <c r="B29" s="5"/>
      <c r="C29" s="6"/>
      <c r="D29" s="13" t="s">
        <v>47</v>
      </c>
      <c r="E29" s="5" t="s">
        <v>45</v>
      </c>
      <c r="F29" s="11">
        <v>15</v>
      </c>
      <c r="G29" s="11">
        <v>15</v>
      </c>
      <c r="H29" s="11">
        <v>15</v>
      </c>
      <c r="I29" s="11">
        <v>15</v>
      </c>
    </row>
    <row r="30" spans="1:9">
      <c r="A30" s="5" t="s">
        <v>7</v>
      </c>
      <c r="B30" s="5" t="s">
        <v>3</v>
      </c>
      <c r="C30" s="6" t="s">
        <v>48</v>
      </c>
      <c r="D30" s="7" t="s">
        <v>49</v>
      </c>
      <c r="E30" s="5" t="s">
        <v>9</v>
      </c>
      <c r="F30" s="11">
        <f t="shared" ref="F30:I30" si="4">F31+F32</f>
        <v>616280</v>
      </c>
      <c r="G30" s="11">
        <f t="shared" si="4"/>
        <v>657294.30000000005</v>
      </c>
      <c r="H30" s="11">
        <f t="shared" si="4"/>
        <v>663008.94999999995</v>
      </c>
      <c r="I30" s="11">
        <f t="shared" si="4"/>
        <v>668324.82999999996</v>
      </c>
    </row>
    <row r="31" spans="1:9">
      <c r="A31" s="5" t="s">
        <v>7</v>
      </c>
      <c r="B31" s="5" t="s">
        <v>3</v>
      </c>
      <c r="C31" s="6" t="s">
        <v>50</v>
      </c>
      <c r="D31" s="13" t="s">
        <v>44</v>
      </c>
      <c r="E31" s="5" t="s">
        <v>9</v>
      </c>
      <c r="F31" s="11">
        <f t="shared" ref="F31:I31" si="5">F11*F26/100+F14*F26/100+F17*F26/100+F20*F28/100</f>
        <v>432026</v>
      </c>
      <c r="G31" s="11">
        <f t="shared" si="5"/>
        <v>460743.51</v>
      </c>
      <c r="H31" s="11">
        <f t="shared" si="5"/>
        <v>464751.26500000001</v>
      </c>
      <c r="I31" s="11">
        <f t="shared" si="5"/>
        <v>468472.38099999994</v>
      </c>
    </row>
    <row r="32" spans="1:9">
      <c r="A32" s="5" t="s">
        <v>7</v>
      </c>
      <c r="B32" s="5" t="s">
        <v>3</v>
      </c>
      <c r="C32" s="6" t="s">
        <v>51</v>
      </c>
      <c r="D32" s="13" t="s">
        <v>47</v>
      </c>
      <c r="E32" s="5" t="s">
        <v>9</v>
      </c>
      <c r="F32" s="11">
        <f t="shared" ref="F32:I32" si="6">F11*F27/100+F14*F27/100+F17*F27/100+F20*F29/100</f>
        <v>184254</v>
      </c>
      <c r="G32" s="11">
        <f t="shared" si="6"/>
        <v>196550.79</v>
      </c>
      <c r="H32" s="11">
        <f t="shared" si="6"/>
        <v>198257.685</v>
      </c>
      <c r="I32" s="11">
        <f t="shared" si="6"/>
        <v>199852.44899999999</v>
      </c>
    </row>
    <row r="33" spans="1:9">
      <c r="A33" s="5" t="s">
        <v>7</v>
      </c>
      <c r="B33" s="5" t="s">
        <v>3</v>
      </c>
      <c r="C33" s="6" t="s">
        <v>52</v>
      </c>
      <c r="D33" s="7" t="s">
        <v>53</v>
      </c>
      <c r="E33" s="5" t="s">
        <v>9</v>
      </c>
      <c r="F33" s="11">
        <f t="shared" ref="F33:I33" si="7">F34+F35</f>
        <v>28171</v>
      </c>
      <c r="G33" s="11">
        <f t="shared" si="7"/>
        <v>4718</v>
      </c>
      <c r="H33" s="11">
        <f t="shared" si="7"/>
        <v>4718</v>
      </c>
      <c r="I33" s="11">
        <f t="shared" si="7"/>
        <v>4044</v>
      </c>
    </row>
    <row r="34" spans="1:9">
      <c r="A34" s="5" t="s">
        <v>7</v>
      </c>
      <c r="B34" s="5" t="s">
        <v>3</v>
      </c>
      <c r="C34" s="6" t="s">
        <v>54</v>
      </c>
      <c r="D34" s="13" t="s">
        <v>44</v>
      </c>
      <c r="E34" s="5" t="s">
        <v>9</v>
      </c>
      <c r="F34" s="11">
        <v>21670</v>
      </c>
      <c r="G34" s="11">
        <v>3303</v>
      </c>
      <c r="H34" s="17">
        <v>3303</v>
      </c>
      <c r="I34" s="11">
        <v>2831</v>
      </c>
    </row>
    <row r="35" spans="1:9">
      <c r="A35" s="5" t="s">
        <v>7</v>
      </c>
      <c r="B35" s="5" t="s">
        <v>3</v>
      </c>
      <c r="C35" s="6" t="s">
        <v>55</v>
      </c>
      <c r="D35" s="13" t="s">
        <v>47</v>
      </c>
      <c r="E35" s="5" t="s">
        <v>9</v>
      </c>
      <c r="F35" s="11">
        <v>6501</v>
      </c>
      <c r="G35" s="11">
        <v>1415</v>
      </c>
      <c r="H35" s="17">
        <v>1415</v>
      </c>
      <c r="I35" s="11">
        <v>1213</v>
      </c>
    </row>
    <row r="36" spans="1:9">
      <c r="A36" s="5" t="s">
        <v>7</v>
      </c>
      <c r="B36" s="5" t="s">
        <v>3</v>
      </c>
      <c r="C36" s="6" t="s">
        <v>56</v>
      </c>
      <c r="D36" s="7" t="s">
        <v>57</v>
      </c>
      <c r="E36" s="5" t="s">
        <v>9</v>
      </c>
      <c r="F36" s="11">
        <f t="shared" ref="F36:I36" si="8">F37+F38</f>
        <v>644451</v>
      </c>
      <c r="G36" s="11">
        <f t="shared" si="8"/>
        <v>662012.30000000005</v>
      </c>
      <c r="H36" s="11">
        <f t="shared" si="8"/>
        <v>667726.94999999995</v>
      </c>
      <c r="I36" s="11">
        <f t="shared" si="8"/>
        <v>672368.83</v>
      </c>
    </row>
    <row r="37" spans="1:9">
      <c r="A37" s="5" t="s">
        <v>7</v>
      </c>
      <c r="B37" s="5" t="s">
        <v>3</v>
      </c>
      <c r="C37" s="6" t="s">
        <v>58</v>
      </c>
      <c r="D37" s="13" t="s">
        <v>44</v>
      </c>
      <c r="E37" s="5" t="s">
        <v>9</v>
      </c>
      <c r="F37" s="11">
        <f t="shared" ref="F37:I38" si="9">F31+F34</f>
        <v>453696</v>
      </c>
      <c r="G37" s="11">
        <f t="shared" si="9"/>
        <v>464046.51</v>
      </c>
      <c r="H37" s="11">
        <f t="shared" si="9"/>
        <v>468054.26500000001</v>
      </c>
      <c r="I37" s="11">
        <f t="shared" si="9"/>
        <v>471303.38099999994</v>
      </c>
    </row>
    <row r="38" spans="1:9">
      <c r="A38" s="5" t="s">
        <v>7</v>
      </c>
      <c r="B38" s="5" t="s">
        <v>3</v>
      </c>
      <c r="C38" s="6" t="s">
        <v>59</v>
      </c>
      <c r="D38" s="13" t="s">
        <v>47</v>
      </c>
      <c r="E38" s="5" t="s">
        <v>9</v>
      </c>
      <c r="F38" s="16">
        <f t="shared" si="9"/>
        <v>190755</v>
      </c>
      <c r="G38" s="11">
        <f t="shared" si="9"/>
        <v>197965.79</v>
      </c>
      <c r="H38" s="11">
        <f t="shared" si="9"/>
        <v>199672.685</v>
      </c>
      <c r="I38" s="11">
        <f t="shared" si="9"/>
        <v>201065.44899999999</v>
      </c>
    </row>
    <row r="39" spans="1:9">
      <c r="A39" s="5"/>
      <c r="B39" s="5"/>
      <c r="C39" s="6"/>
      <c r="D39" s="7"/>
      <c r="E39" s="5"/>
      <c r="F39" s="11"/>
      <c r="G39" s="11"/>
      <c r="H39" s="11"/>
      <c r="I39" s="11"/>
    </row>
    <row r="41" spans="1:9">
      <c r="A41" s="14"/>
    </row>
    <row r="42" spans="1:9">
      <c r="A42" s="14"/>
    </row>
    <row r="45" spans="1:9">
      <c r="A45" s="15"/>
    </row>
  </sheetData>
  <mergeCells count="3">
    <mergeCell ref="A2:I2"/>
    <mergeCell ref="A3:I3"/>
    <mergeCell ref="H1:I1"/>
  </mergeCells>
  <pageMargins left="0.31496062992125984" right="0.23622047244094491" top="0.19685039370078741" bottom="0.27559055118110237" header="0.31496062992125984" footer="0.31496062992125984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Руководитель</cp:lastModifiedBy>
  <cp:lastPrinted>2016-11-11T03:24:51Z</cp:lastPrinted>
  <dcterms:created xsi:type="dcterms:W3CDTF">2014-06-17T08:42:28Z</dcterms:created>
  <dcterms:modified xsi:type="dcterms:W3CDTF">2018-11-08T02:18:37Z</dcterms:modified>
</cp:coreProperties>
</file>